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  <Override PartName="/xl/embeddings/oleObject_2_6.bin" ContentType="application/vnd.openxmlformats-officedocument.oleObject"/>
  <Override PartName="/xl/embeddings/oleObject_2_7.bin" ContentType="application/vnd.openxmlformats-officedocument.oleObject"/>
  <Override PartName="/xl/embeddings/oleObject_2_8.bin" ContentType="application/vnd.openxmlformats-officedocument.oleObject"/>
  <Override PartName="/xl/embeddings/oleObject_2_9.bin" ContentType="application/vnd.openxmlformats-officedocument.oleObject"/>
  <Override PartName="/xl/embeddings/oleObject_2_10.bin" ContentType="application/vnd.openxmlformats-officedocument.oleObject"/>
  <Override PartName="/xl/embeddings/oleObject_2_11.bin" ContentType="application/vnd.openxmlformats-officedocument.oleObject"/>
  <Override PartName="/xl/embeddings/oleObject_2_12.bin" ContentType="application/vnd.openxmlformats-officedocument.oleObject"/>
  <Override PartName="/xl/embeddings/oleObject_2_13.bin" ContentType="application/vnd.openxmlformats-officedocument.oleObject"/>
  <Override PartName="/xl/embeddings/oleObject_2_1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80" windowHeight="9345" activeTab="0"/>
  </bookViews>
  <sheets>
    <sheet name="Events" sheetId="1" r:id="rId1"/>
    <sheet name="Medals table" sheetId="2" r:id="rId2"/>
    <sheet name="Podium" sheetId="3" r:id="rId3"/>
  </sheets>
  <definedNames>
    <definedName name="event">'Events'!$C$3:$F$9</definedName>
    <definedName name="medals">'Events'!$K$5:$L$7</definedName>
    <definedName name="objects">'Podium'!$A$5:$B$19</definedName>
  </definedNames>
  <calcPr fullCalcOnLoad="1"/>
</workbook>
</file>

<file path=xl/sharedStrings.xml><?xml version="1.0" encoding="utf-8"?>
<sst xmlns="http://schemas.openxmlformats.org/spreadsheetml/2006/main" count="59" uniqueCount="27">
  <si>
    <t>Name</t>
  </si>
  <si>
    <t>Country</t>
  </si>
  <si>
    <t>Position</t>
  </si>
  <si>
    <t>Medal</t>
  </si>
  <si>
    <t>Greece</t>
  </si>
  <si>
    <t>France</t>
  </si>
  <si>
    <t>Sweden</t>
  </si>
  <si>
    <t>Ireland</t>
  </si>
  <si>
    <t>United Kingdom</t>
  </si>
  <si>
    <t>Spain</t>
  </si>
  <si>
    <t>Portugal</t>
  </si>
  <si>
    <t>Belgium</t>
  </si>
  <si>
    <t>Netherlands</t>
  </si>
  <si>
    <t>Denmark</t>
  </si>
  <si>
    <t>Luxembourg</t>
  </si>
  <si>
    <t>Austria</t>
  </si>
  <si>
    <t>Finland</t>
  </si>
  <si>
    <t>Germany</t>
  </si>
  <si>
    <t>Italy</t>
  </si>
  <si>
    <t>Gold</t>
  </si>
  <si>
    <t>Silver</t>
  </si>
  <si>
    <t>Bronze</t>
  </si>
  <si>
    <t>Total medals</t>
  </si>
  <si>
    <t>Points</t>
  </si>
  <si>
    <t>Result</t>
  </si>
  <si>
    <t>Result entered is:</t>
  </si>
  <si>
    <t>Event Results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</si>
</sst>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0"/>
      <color indexed="42"/>
      <name val="Arial"/>
      <family val="2"/>
    </font>
    <font>
      <sz val="10"/>
      <color indexed="42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2" fillId="2" borderId="0" xfId="0" applyFont="1" applyFill="1" applyAlignment="1">
      <alignment/>
    </xf>
    <xf numFmtId="0" fontId="0" fillId="3" borderId="7" xfId="0" applyFill="1" applyBorder="1" applyAlignment="1" applyProtection="1">
      <alignment/>
      <protection locked="0"/>
    </xf>
    <xf numFmtId="0" fontId="0" fillId="3" borderId="2" xfId="0" applyFill="1" applyBorder="1" applyAlignment="1" applyProtection="1">
      <alignment/>
      <protection locked="0"/>
    </xf>
    <xf numFmtId="0" fontId="0" fillId="3" borderId="8" xfId="0" applyFill="1" applyBorder="1" applyAlignment="1" applyProtection="1">
      <alignment/>
      <protection locked="0"/>
    </xf>
    <xf numFmtId="0" fontId="0" fillId="3" borderId="1" xfId="0" applyFill="1" applyBorder="1" applyAlignment="1" applyProtection="1">
      <alignment/>
      <protection locked="0"/>
    </xf>
    <xf numFmtId="0" fontId="0" fillId="3" borderId="9" xfId="0" applyFill="1" applyBorder="1" applyAlignment="1" applyProtection="1">
      <alignment/>
      <protection locked="0"/>
    </xf>
    <xf numFmtId="0" fontId="0" fillId="3" borderId="5" xfId="0" applyFill="1" applyBorder="1" applyAlignment="1" applyProtection="1">
      <alignment/>
      <protection locked="0"/>
    </xf>
    <xf numFmtId="0" fontId="2" fillId="3" borderId="8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6" fillId="2" borderId="0" xfId="0" applyFont="1" applyFill="1" applyAlignment="1" applyProtection="1">
      <alignment/>
      <protection locked="0"/>
    </xf>
    <xf numFmtId="0" fontId="8" fillId="2" borderId="0" xfId="0" applyFont="1" applyFill="1" applyAlignment="1">
      <alignment horizontal="center"/>
    </xf>
    <xf numFmtId="0" fontId="6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7" fillId="4" borderId="10" xfId="0" applyFont="1" applyFill="1" applyBorder="1" applyAlignment="1">
      <alignment/>
    </xf>
    <xf numFmtId="0" fontId="7" fillId="4" borderId="11" xfId="0" applyFont="1" applyFill="1" applyBorder="1" applyAlignment="1">
      <alignment/>
    </xf>
    <xf numFmtId="0" fontId="7" fillId="4" borderId="12" xfId="0" applyFont="1" applyFill="1" applyBorder="1" applyAlignment="1">
      <alignment/>
    </xf>
    <xf numFmtId="0" fontId="7" fillId="5" borderId="10" xfId="0" applyFont="1" applyFill="1" applyBorder="1" applyAlignment="1">
      <alignment/>
    </xf>
    <xf numFmtId="0" fontId="7" fillId="5" borderId="11" xfId="0" applyFont="1" applyFill="1" applyBorder="1" applyAlignment="1">
      <alignment/>
    </xf>
    <xf numFmtId="0" fontId="7" fillId="5" borderId="12" xfId="0" applyFont="1" applyFill="1" applyBorder="1" applyAlignment="1">
      <alignment/>
    </xf>
    <xf numFmtId="0" fontId="7" fillId="6" borderId="10" xfId="0" applyFont="1" applyFill="1" applyBorder="1" applyAlignment="1">
      <alignment/>
    </xf>
    <xf numFmtId="0" fontId="7" fillId="6" borderId="11" xfId="0" applyFont="1" applyFill="1" applyBorder="1" applyAlignment="1">
      <alignment/>
    </xf>
    <xf numFmtId="0" fontId="7" fillId="6" borderId="1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b/>
        <i val="0"/>
        <color rgb="FFFFCC00"/>
      </font>
      <border/>
    </dxf>
    <dxf>
      <font>
        <b/>
        <i val="0"/>
        <color rgb="FFC0C0C0"/>
      </font>
      <border/>
    </dxf>
    <dxf>
      <font>
        <b/>
        <i val="0"/>
        <color rgb="FF8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oleObject" Target="../embeddings/oleObject_2_6.bin" /><Relationship Id="rId8" Type="http://schemas.openxmlformats.org/officeDocument/2006/relationships/oleObject" Target="../embeddings/oleObject_2_7.bin" /><Relationship Id="rId9" Type="http://schemas.openxmlformats.org/officeDocument/2006/relationships/oleObject" Target="../embeddings/oleObject_2_8.bin" /><Relationship Id="rId10" Type="http://schemas.openxmlformats.org/officeDocument/2006/relationships/oleObject" Target="../embeddings/oleObject_2_9.bin" /><Relationship Id="rId11" Type="http://schemas.openxmlformats.org/officeDocument/2006/relationships/oleObject" Target="../embeddings/oleObject_2_10.bin" /><Relationship Id="rId12" Type="http://schemas.openxmlformats.org/officeDocument/2006/relationships/oleObject" Target="../embeddings/oleObject_2_11.bin" /><Relationship Id="rId13" Type="http://schemas.openxmlformats.org/officeDocument/2006/relationships/oleObject" Target="../embeddings/oleObject_2_12.bin" /><Relationship Id="rId14" Type="http://schemas.openxmlformats.org/officeDocument/2006/relationships/oleObject" Target="../embeddings/oleObject_2_13.bin" /><Relationship Id="rId15" Type="http://schemas.openxmlformats.org/officeDocument/2006/relationships/oleObject" Target="../embeddings/oleObject_2_14.bin" /><Relationship Id="rId16" Type="http://schemas.openxmlformats.org/officeDocument/2006/relationships/vmlDrawing" Target="../drawings/vmlDrawing3.vml" /><Relationship Id="rId17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5"/>
  <sheetViews>
    <sheetView tabSelected="1" workbookViewId="0" topLeftCell="A1">
      <selection activeCell="B4" sqref="B4"/>
    </sheetView>
  </sheetViews>
  <sheetFormatPr defaultColWidth="9.140625" defaultRowHeight="12.75"/>
  <cols>
    <col min="1" max="1" width="9.140625" style="1" customWidth="1"/>
    <col min="2" max="2" width="16.00390625" style="1" customWidth="1"/>
    <col min="3" max="3" width="14.140625" style="1" bestFit="1" customWidth="1"/>
    <col min="4" max="4" width="11.7109375" style="1" bestFit="1" customWidth="1"/>
    <col min="5" max="8" width="9.140625" style="1" customWidth="1"/>
    <col min="9" max="9" width="14.140625" style="22" bestFit="1" customWidth="1"/>
    <col min="10" max="16384" width="9.140625" style="1" customWidth="1"/>
  </cols>
  <sheetData>
    <row r="1" spans="1:9" ht="30" customHeight="1">
      <c r="A1" s="2" t="s">
        <v>26</v>
      </c>
      <c r="I1" s="22" t="s">
        <v>15</v>
      </c>
    </row>
    <row r="2" ht="12.75">
      <c r="I2" s="22" t="s">
        <v>11</v>
      </c>
    </row>
    <row r="3" spans="2:9" ht="13.5" thickBot="1">
      <c r="B3" s="9" t="s">
        <v>0</v>
      </c>
      <c r="C3" s="9" t="s">
        <v>1</v>
      </c>
      <c r="D3" s="9" t="s">
        <v>24</v>
      </c>
      <c r="E3" s="9" t="s">
        <v>2</v>
      </c>
      <c r="F3" s="9" t="s">
        <v>3</v>
      </c>
      <c r="I3" s="22" t="s">
        <v>13</v>
      </c>
    </row>
    <row r="4" spans="1:9" ht="12.75">
      <c r="A4" s="9">
        <v>1</v>
      </c>
      <c r="B4" s="10"/>
      <c r="C4" s="11"/>
      <c r="D4" s="11"/>
      <c r="E4" s="4">
        <f>IF(D4=0,"",RANK(D4,$D$4:$D$9,$A$11-1))</f>
      </c>
      <c r="F4" s="5">
        <f>IF(E4=1,"Gold",IF(E4=2,"Silver",IF(E4=3,"Bronze","")))</f>
      </c>
      <c r="I4" s="22" t="s">
        <v>16</v>
      </c>
    </row>
    <row r="5" spans="1:9" ht="12.75">
      <c r="A5" s="9">
        <v>2</v>
      </c>
      <c r="B5" s="12"/>
      <c r="C5" s="13"/>
      <c r="D5" s="13"/>
      <c r="E5" s="3">
        <f aca="true" t="shared" si="0" ref="E4:E9">IF(D5=0,"",RANK(D5,$D$4:$D$9,$A$11-1))</f>
      </c>
      <c r="F5" s="6">
        <f aca="true" t="shared" si="1" ref="F4:F9">IF(E5=1,"Gold",IF(E5=2,"Silver",IF(E5=3,"Bronze","")))</f>
      </c>
      <c r="I5" s="22" t="s">
        <v>5</v>
      </c>
    </row>
    <row r="6" spans="1:9" ht="12.75">
      <c r="A6" s="9">
        <v>3</v>
      </c>
      <c r="B6" s="12"/>
      <c r="C6" s="13"/>
      <c r="D6" s="13"/>
      <c r="E6" s="3">
        <f t="shared" si="0"/>
      </c>
      <c r="F6" s="6">
        <f t="shared" si="1"/>
      </c>
      <c r="I6" s="22" t="s">
        <v>17</v>
      </c>
    </row>
    <row r="7" spans="1:9" ht="12.75">
      <c r="A7" s="9">
        <v>4</v>
      </c>
      <c r="B7" s="12"/>
      <c r="C7" s="13"/>
      <c r="D7" s="13"/>
      <c r="E7" s="3">
        <f t="shared" si="0"/>
      </c>
      <c r="F7" s="6">
        <f t="shared" si="1"/>
      </c>
      <c r="I7" s="22" t="s">
        <v>4</v>
      </c>
    </row>
    <row r="8" spans="1:9" ht="12.75">
      <c r="A8" s="9">
        <v>5</v>
      </c>
      <c r="B8" s="12"/>
      <c r="C8" s="13"/>
      <c r="D8" s="13"/>
      <c r="E8" s="3">
        <f t="shared" si="0"/>
      </c>
      <c r="F8" s="6">
        <f t="shared" si="1"/>
      </c>
      <c r="I8" s="22" t="s">
        <v>7</v>
      </c>
    </row>
    <row r="9" spans="1:9" ht="13.5" thickBot="1">
      <c r="A9" s="9">
        <v>6</v>
      </c>
      <c r="B9" s="14"/>
      <c r="C9" s="15"/>
      <c r="D9" s="15"/>
      <c r="E9" s="7">
        <f t="shared" si="0"/>
      </c>
      <c r="F9" s="8">
        <f t="shared" si="1"/>
      </c>
      <c r="I9" s="22" t="s">
        <v>18</v>
      </c>
    </row>
    <row r="10" ht="12.75">
      <c r="I10" s="22" t="s">
        <v>14</v>
      </c>
    </row>
    <row r="11" spans="1:9" ht="12.75">
      <c r="A11" s="24">
        <v>1</v>
      </c>
      <c r="C11" s="1" t="s">
        <v>25</v>
      </c>
      <c r="I11" s="22" t="s">
        <v>12</v>
      </c>
    </row>
    <row r="12" ht="12.75">
      <c r="I12" s="22" t="s">
        <v>10</v>
      </c>
    </row>
    <row r="13" ht="12.75">
      <c r="I13" s="22" t="s">
        <v>9</v>
      </c>
    </row>
    <row r="14" ht="12.75">
      <c r="I14" s="22" t="s">
        <v>6</v>
      </c>
    </row>
    <row r="15" ht="12.75">
      <c r="I15" s="22" t="s">
        <v>8</v>
      </c>
    </row>
  </sheetData>
  <conditionalFormatting sqref="F4:F9">
    <cfRule type="cellIs" priority="1" dxfId="0" operator="equal" stopIfTrue="1">
      <formula>"Gold"</formula>
    </cfRule>
    <cfRule type="cellIs" priority="2" dxfId="1" operator="equal" stopIfTrue="1">
      <formula>"Silver"</formula>
    </cfRule>
    <cfRule type="cellIs" priority="3" dxfId="2" operator="equal" stopIfTrue="1">
      <formula>"Bronze"</formula>
    </cfRule>
  </conditionalFormatting>
  <dataValidations count="1">
    <dataValidation type="list" allowBlank="1" showInputMessage="1" showErrorMessage="1" sqref="C4:C9">
      <formula1>$I$1:$I$15</formula1>
    </dataValidation>
  </dataValidations>
  <printOptions/>
  <pageMargins left="0.75" right="0.75" top="1" bottom="1" header="0.5" footer="0.5"/>
  <pageSetup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6"/>
  <sheetViews>
    <sheetView workbookViewId="0" topLeftCell="A1">
      <selection activeCell="A1" sqref="A1"/>
    </sheetView>
  </sheetViews>
  <sheetFormatPr defaultColWidth="9.140625" defaultRowHeight="12.75"/>
  <cols>
    <col min="1" max="1" width="15.57421875" style="1" bestFit="1" customWidth="1"/>
    <col min="2" max="4" width="7.7109375" style="1" customWidth="1"/>
    <col min="5" max="5" width="12.7109375" style="1" bestFit="1" customWidth="1"/>
    <col min="6" max="6" width="6.57421875" style="1" bestFit="1" customWidth="1"/>
    <col min="7" max="7" width="8.28125" style="1" bestFit="1" customWidth="1"/>
    <col min="8" max="11" width="9.140625" style="22" customWidth="1"/>
    <col min="12" max="16384" width="9.140625" style="1" customWidth="1"/>
  </cols>
  <sheetData>
    <row r="1" spans="1:11" s="9" customFormat="1" ht="12.75">
      <c r="A1" s="18" t="s">
        <v>1</v>
      </c>
      <c r="B1" s="19" t="s">
        <v>19</v>
      </c>
      <c r="C1" s="19" t="s">
        <v>20</v>
      </c>
      <c r="D1" s="19" t="s">
        <v>21</v>
      </c>
      <c r="E1" s="19" t="s">
        <v>22</v>
      </c>
      <c r="F1" s="19" t="s">
        <v>23</v>
      </c>
      <c r="G1" s="20" t="s">
        <v>2</v>
      </c>
      <c r="H1" s="21"/>
      <c r="I1" s="21"/>
      <c r="J1" s="21"/>
      <c r="K1" s="21"/>
    </row>
    <row r="2" spans="1:11" ht="12.75">
      <c r="A2" s="16" t="s">
        <v>15</v>
      </c>
      <c r="B2" s="3">
        <v>0</v>
      </c>
      <c r="C2" s="3">
        <v>0</v>
      </c>
      <c r="D2" s="3">
        <v>0</v>
      </c>
      <c r="E2" s="3">
        <f aca="true" t="shared" si="0" ref="E2:E16">B2+C2+D2</f>
        <v>0</v>
      </c>
      <c r="F2" s="3">
        <f aca="true" t="shared" si="1" ref="F2:F16">B2*3+C2*2+D2</f>
        <v>0</v>
      </c>
      <c r="G2" s="6">
        <f aca="true" t="shared" si="2" ref="G2:G16">RANK(F2,$F$2:$F$16)</f>
        <v>1</v>
      </c>
      <c r="H2" s="22" t="e">
        <f>VLOOKUP(A2,event,4,FALSE)</f>
        <v>#N/A</v>
      </c>
      <c r="I2" s="22" t="e">
        <f>IF(H2="Gold",1,0)</f>
        <v>#N/A</v>
      </c>
      <c r="J2" s="22" t="e">
        <f>IF(H2="Silver",1,0)</f>
        <v>#N/A</v>
      </c>
      <c r="K2" s="22" t="e">
        <f>IF(H2="Bronze",1,0)</f>
        <v>#N/A</v>
      </c>
    </row>
    <row r="3" spans="1:11" ht="12.75">
      <c r="A3" s="16" t="s">
        <v>11</v>
      </c>
      <c r="B3" s="3">
        <v>0</v>
      </c>
      <c r="C3" s="3">
        <v>0</v>
      </c>
      <c r="D3" s="3">
        <v>0</v>
      </c>
      <c r="E3" s="3">
        <f>B3+C3+D3</f>
        <v>0</v>
      </c>
      <c r="F3" s="3">
        <f t="shared" si="1"/>
        <v>0</v>
      </c>
      <c r="G3" s="6">
        <f>RANK(F3,$F$2:$F$16)</f>
        <v>1</v>
      </c>
      <c r="H3" s="22" t="e">
        <f aca="true" t="shared" si="3" ref="H3:H16">VLOOKUP(A3,event,4,FALSE)</f>
        <v>#N/A</v>
      </c>
      <c r="I3" s="22" t="e">
        <f aca="true" t="shared" si="4" ref="I3:I16">IF(H3="Gold",1,0)</f>
        <v>#N/A</v>
      </c>
      <c r="J3" s="22" t="e">
        <f aca="true" t="shared" si="5" ref="J3:J16">IF(H3="Silver",1,0)</f>
        <v>#N/A</v>
      </c>
      <c r="K3" s="22" t="e">
        <f aca="true" t="shared" si="6" ref="K3:K16">IF(H3="Bronze",1,0)</f>
        <v>#N/A</v>
      </c>
    </row>
    <row r="4" spans="1:11" ht="12.75">
      <c r="A4" s="16" t="s">
        <v>13</v>
      </c>
      <c r="B4" s="3">
        <v>0</v>
      </c>
      <c r="C4" s="3">
        <v>0</v>
      </c>
      <c r="D4" s="3">
        <v>0</v>
      </c>
      <c r="E4" s="3">
        <f t="shared" si="0"/>
        <v>0</v>
      </c>
      <c r="F4" s="3">
        <f t="shared" si="1"/>
        <v>0</v>
      </c>
      <c r="G4" s="6">
        <f t="shared" si="2"/>
        <v>1</v>
      </c>
      <c r="H4" s="22" t="e">
        <f t="shared" si="3"/>
        <v>#N/A</v>
      </c>
      <c r="I4" s="22" t="e">
        <f t="shared" si="4"/>
        <v>#N/A</v>
      </c>
      <c r="J4" s="22" t="e">
        <f t="shared" si="5"/>
        <v>#N/A</v>
      </c>
      <c r="K4" s="22" t="e">
        <f t="shared" si="6"/>
        <v>#N/A</v>
      </c>
    </row>
    <row r="5" spans="1:11" ht="12.75">
      <c r="A5" s="16" t="s">
        <v>16</v>
      </c>
      <c r="B5" s="3">
        <v>0</v>
      </c>
      <c r="C5" s="3">
        <v>0</v>
      </c>
      <c r="D5" s="3">
        <v>0</v>
      </c>
      <c r="E5" s="3">
        <f t="shared" si="0"/>
        <v>0</v>
      </c>
      <c r="F5" s="3">
        <f t="shared" si="1"/>
        <v>0</v>
      </c>
      <c r="G5" s="6">
        <f t="shared" si="2"/>
        <v>1</v>
      </c>
      <c r="H5" s="22" t="e">
        <f t="shared" si="3"/>
        <v>#N/A</v>
      </c>
      <c r="I5" s="22" t="e">
        <f t="shared" si="4"/>
        <v>#N/A</v>
      </c>
      <c r="J5" s="22" t="e">
        <f t="shared" si="5"/>
        <v>#N/A</v>
      </c>
      <c r="K5" s="22" t="e">
        <f t="shared" si="6"/>
        <v>#N/A</v>
      </c>
    </row>
    <row r="6" spans="1:11" ht="12.75">
      <c r="A6" s="16" t="s">
        <v>5</v>
      </c>
      <c r="B6" s="3">
        <v>0</v>
      </c>
      <c r="C6" s="3">
        <v>0</v>
      </c>
      <c r="D6" s="3">
        <v>0</v>
      </c>
      <c r="E6" s="3">
        <f t="shared" si="0"/>
        <v>0</v>
      </c>
      <c r="F6" s="3">
        <f t="shared" si="1"/>
        <v>0</v>
      </c>
      <c r="G6" s="6">
        <f t="shared" si="2"/>
        <v>1</v>
      </c>
      <c r="H6" s="22" t="e">
        <f t="shared" si="3"/>
        <v>#N/A</v>
      </c>
      <c r="I6" s="22" t="e">
        <f t="shared" si="4"/>
        <v>#N/A</v>
      </c>
      <c r="J6" s="22" t="e">
        <f t="shared" si="5"/>
        <v>#N/A</v>
      </c>
      <c r="K6" s="22" t="e">
        <f t="shared" si="6"/>
        <v>#N/A</v>
      </c>
    </row>
    <row r="7" spans="1:11" ht="12.75">
      <c r="A7" s="16" t="s">
        <v>17</v>
      </c>
      <c r="B7" s="3">
        <v>0</v>
      </c>
      <c r="C7" s="3">
        <v>0</v>
      </c>
      <c r="D7" s="3">
        <v>0</v>
      </c>
      <c r="E7" s="3">
        <f t="shared" si="0"/>
        <v>0</v>
      </c>
      <c r="F7" s="3">
        <f t="shared" si="1"/>
        <v>0</v>
      </c>
      <c r="G7" s="6">
        <f t="shared" si="2"/>
        <v>1</v>
      </c>
      <c r="H7" s="22" t="e">
        <f t="shared" si="3"/>
        <v>#N/A</v>
      </c>
      <c r="I7" s="22" t="e">
        <f t="shared" si="4"/>
        <v>#N/A</v>
      </c>
      <c r="J7" s="22" t="e">
        <f t="shared" si="5"/>
        <v>#N/A</v>
      </c>
      <c r="K7" s="22" t="e">
        <f t="shared" si="6"/>
        <v>#N/A</v>
      </c>
    </row>
    <row r="8" spans="1:11" ht="12.75">
      <c r="A8" s="16" t="s">
        <v>4</v>
      </c>
      <c r="B8" s="3">
        <v>0</v>
      </c>
      <c r="C8" s="3">
        <v>0</v>
      </c>
      <c r="D8" s="3">
        <v>0</v>
      </c>
      <c r="E8" s="3">
        <f t="shared" si="0"/>
        <v>0</v>
      </c>
      <c r="F8" s="3">
        <f t="shared" si="1"/>
        <v>0</v>
      </c>
      <c r="G8" s="6">
        <f t="shared" si="2"/>
        <v>1</v>
      </c>
      <c r="H8" s="22" t="e">
        <f t="shared" si="3"/>
        <v>#N/A</v>
      </c>
      <c r="I8" s="22" t="e">
        <f t="shared" si="4"/>
        <v>#N/A</v>
      </c>
      <c r="J8" s="22" t="e">
        <f t="shared" si="5"/>
        <v>#N/A</v>
      </c>
      <c r="K8" s="22" t="e">
        <f t="shared" si="6"/>
        <v>#N/A</v>
      </c>
    </row>
    <row r="9" spans="1:11" ht="12.75">
      <c r="A9" s="16" t="s">
        <v>7</v>
      </c>
      <c r="B9" s="3">
        <v>0</v>
      </c>
      <c r="C9" s="3">
        <v>0</v>
      </c>
      <c r="D9" s="3">
        <v>0</v>
      </c>
      <c r="E9" s="3">
        <f t="shared" si="0"/>
        <v>0</v>
      </c>
      <c r="F9" s="3">
        <f t="shared" si="1"/>
        <v>0</v>
      </c>
      <c r="G9" s="6">
        <f t="shared" si="2"/>
        <v>1</v>
      </c>
      <c r="H9" s="22" t="e">
        <f t="shared" si="3"/>
        <v>#N/A</v>
      </c>
      <c r="I9" s="22" t="e">
        <f t="shared" si="4"/>
        <v>#N/A</v>
      </c>
      <c r="J9" s="22" t="e">
        <f t="shared" si="5"/>
        <v>#N/A</v>
      </c>
      <c r="K9" s="22" t="e">
        <f t="shared" si="6"/>
        <v>#N/A</v>
      </c>
    </row>
    <row r="10" spans="1:11" ht="12.75">
      <c r="A10" s="16" t="s">
        <v>18</v>
      </c>
      <c r="B10" s="3">
        <v>0</v>
      </c>
      <c r="C10" s="3">
        <v>0</v>
      </c>
      <c r="D10" s="3">
        <v>0</v>
      </c>
      <c r="E10" s="3">
        <f t="shared" si="0"/>
        <v>0</v>
      </c>
      <c r="F10" s="3">
        <f t="shared" si="1"/>
        <v>0</v>
      </c>
      <c r="G10" s="6">
        <f t="shared" si="2"/>
        <v>1</v>
      </c>
      <c r="H10" s="22" t="e">
        <f t="shared" si="3"/>
        <v>#N/A</v>
      </c>
      <c r="I10" s="22" t="e">
        <f t="shared" si="4"/>
        <v>#N/A</v>
      </c>
      <c r="J10" s="22" t="e">
        <f t="shared" si="5"/>
        <v>#N/A</v>
      </c>
      <c r="K10" s="22" t="e">
        <f t="shared" si="6"/>
        <v>#N/A</v>
      </c>
    </row>
    <row r="11" spans="1:11" ht="12.75">
      <c r="A11" s="16" t="s">
        <v>14</v>
      </c>
      <c r="B11" s="3">
        <v>0</v>
      </c>
      <c r="C11" s="3">
        <v>0</v>
      </c>
      <c r="D11" s="3">
        <v>0</v>
      </c>
      <c r="E11" s="3">
        <f t="shared" si="0"/>
        <v>0</v>
      </c>
      <c r="F11" s="3">
        <f t="shared" si="1"/>
        <v>0</v>
      </c>
      <c r="G11" s="6">
        <f t="shared" si="2"/>
        <v>1</v>
      </c>
      <c r="H11" s="22" t="e">
        <f t="shared" si="3"/>
        <v>#N/A</v>
      </c>
      <c r="I11" s="22" t="e">
        <f t="shared" si="4"/>
        <v>#N/A</v>
      </c>
      <c r="J11" s="22" t="e">
        <f t="shared" si="5"/>
        <v>#N/A</v>
      </c>
      <c r="K11" s="22" t="e">
        <f t="shared" si="6"/>
        <v>#N/A</v>
      </c>
    </row>
    <row r="12" spans="1:11" ht="12.75">
      <c r="A12" s="16" t="s">
        <v>12</v>
      </c>
      <c r="B12" s="3">
        <v>0</v>
      </c>
      <c r="C12" s="3">
        <v>0</v>
      </c>
      <c r="D12" s="3">
        <v>0</v>
      </c>
      <c r="E12" s="3">
        <f t="shared" si="0"/>
        <v>0</v>
      </c>
      <c r="F12" s="3">
        <f t="shared" si="1"/>
        <v>0</v>
      </c>
      <c r="G12" s="6">
        <f t="shared" si="2"/>
        <v>1</v>
      </c>
      <c r="H12" s="22" t="e">
        <f t="shared" si="3"/>
        <v>#N/A</v>
      </c>
      <c r="I12" s="22" t="e">
        <f t="shared" si="4"/>
        <v>#N/A</v>
      </c>
      <c r="J12" s="22" t="e">
        <f t="shared" si="5"/>
        <v>#N/A</v>
      </c>
      <c r="K12" s="22" t="e">
        <f t="shared" si="6"/>
        <v>#N/A</v>
      </c>
    </row>
    <row r="13" spans="1:11" ht="12.75">
      <c r="A13" s="16" t="s">
        <v>10</v>
      </c>
      <c r="B13" s="3">
        <v>0</v>
      </c>
      <c r="C13" s="3">
        <v>0</v>
      </c>
      <c r="D13" s="3">
        <v>0</v>
      </c>
      <c r="E13" s="3">
        <f t="shared" si="0"/>
        <v>0</v>
      </c>
      <c r="F13" s="3">
        <f t="shared" si="1"/>
        <v>0</v>
      </c>
      <c r="G13" s="6">
        <f t="shared" si="2"/>
        <v>1</v>
      </c>
      <c r="H13" s="22" t="e">
        <f t="shared" si="3"/>
        <v>#N/A</v>
      </c>
      <c r="I13" s="22" t="e">
        <f t="shared" si="4"/>
        <v>#N/A</v>
      </c>
      <c r="J13" s="22" t="e">
        <f t="shared" si="5"/>
        <v>#N/A</v>
      </c>
      <c r="K13" s="22" t="e">
        <f t="shared" si="6"/>
        <v>#N/A</v>
      </c>
    </row>
    <row r="14" spans="1:11" ht="12.75">
      <c r="A14" s="16" t="s">
        <v>9</v>
      </c>
      <c r="B14" s="3">
        <v>0</v>
      </c>
      <c r="C14" s="3">
        <v>0</v>
      </c>
      <c r="D14" s="3">
        <v>0</v>
      </c>
      <c r="E14" s="3">
        <f t="shared" si="0"/>
        <v>0</v>
      </c>
      <c r="F14" s="3">
        <f t="shared" si="1"/>
        <v>0</v>
      </c>
      <c r="G14" s="6">
        <f t="shared" si="2"/>
        <v>1</v>
      </c>
      <c r="H14" s="22" t="e">
        <f t="shared" si="3"/>
        <v>#N/A</v>
      </c>
      <c r="I14" s="22" t="e">
        <f t="shared" si="4"/>
        <v>#N/A</v>
      </c>
      <c r="J14" s="22" t="e">
        <f t="shared" si="5"/>
        <v>#N/A</v>
      </c>
      <c r="K14" s="22" t="e">
        <f t="shared" si="6"/>
        <v>#N/A</v>
      </c>
    </row>
    <row r="15" spans="1:11" ht="12.75">
      <c r="A15" s="16" t="s">
        <v>6</v>
      </c>
      <c r="B15" s="3">
        <v>0</v>
      </c>
      <c r="C15" s="3">
        <v>0</v>
      </c>
      <c r="D15" s="3">
        <v>0</v>
      </c>
      <c r="E15" s="3">
        <f t="shared" si="0"/>
        <v>0</v>
      </c>
      <c r="F15" s="3">
        <f t="shared" si="1"/>
        <v>0</v>
      </c>
      <c r="G15" s="6">
        <f t="shared" si="2"/>
        <v>1</v>
      </c>
      <c r="H15" s="22" t="e">
        <f t="shared" si="3"/>
        <v>#N/A</v>
      </c>
      <c r="I15" s="22" t="e">
        <f t="shared" si="4"/>
        <v>#N/A</v>
      </c>
      <c r="J15" s="22" t="e">
        <f t="shared" si="5"/>
        <v>#N/A</v>
      </c>
      <c r="K15" s="22" t="e">
        <f t="shared" si="6"/>
        <v>#N/A</v>
      </c>
    </row>
    <row r="16" spans="1:11" ht="13.5" thickBot="1">
      <c r="A16" s="17" t="s">
        <v>8</v>
      </c>
      <c r="B16" s="7">
        <v>0</v>
      </c>
      <c r="C16" s="7">
        <v>0</v>
      </c>
      <c r="D16" s="7">
        <v>0</v>
      </c>
      <c r="E16" s="7">
        <f t="shared" si="0"/>
        <v>0</v>
      </c>
      <c r="F16" s="7">
        <f t="shared" si="1"/>
        <v>0</v>
      </c>
      <c r="G16" s="8">
        <f t="shared" si="2"/>
        <v>1</v>
      </c>
      <c r="H16" s="22" t="e">
        <f t="shared" si="3"/>
        <v>#N/A</v>
      </c>
      <c r="I16" s="22" t="e">
        <f t="shared" si="4"/>
        <v>#N/A</v>
      </c>
      <c r="J16" s="22" t="e">
        <f t="shared" si="5"/>
        <v>#N/A</v>
      </c>
      <c r="K16" s="22" t="e">
        <f t="shared" si="6"/>
        <v>#N/A</v>
      </c>
    </row>
  </sheetData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22"/>
  <sheetViews>
    <sheetView workbookViewId="0" topLeftCell="A1">
      <selection activeCell="A1" sqref="A1"/>
    </sheetView>
  </sheetViews>
  <sheetFormatPr defaultColWidth="9.140625" defaultRowHeight="12.75"/>
  <cols>
    <col min="1" max="1" width="2.421875" style="26" customWidth="1"/>
    <col min="2" max="2" width="3.8515625" style="22" customWidth="1"/>
    <col min="3" max="3" width="28.140625" style="23" customWidth="1"/>
    <col min="4" max="4" width="28.421875" style="23" customWidth="1"/>
    <col min="5" max="5" width="28.8515625" style="23" customWidth="1"/>
    <col min="6" max="16384" width="9.140625" style="23" customWidth="1"/>
  </cols>
  <sheetData>
    <row r="1" ht="12.75">
      <c r="B1" s="22">
        <f>IF(ISNA(VLOOKUP(A1,objects,2,FALSE)),17,VLOOKUP(A1,objects,2,FALSE))</f>
        <v>17</v>
      </c>
    </row>
    <row r="2" ht="12.75">
      <c r="B2" s="22">
        <f>IF(ISNA(VLOOKUP(A2,objects,2,FALSE)),17,VLOOKUP(A2,objects,2,FALSE))</f>
        <v>17</v>
      </c>
    </row>
    <row r="3" ht="12.75">
      <c r="B3" s="22">
        <f>IF(ISNA(VLOOKUP(A3,objects,2,FALSE)),17,VLOOKUP(A3,objects,2,FALSE))</f>
        <v>17</v>
      </c>
    </row>
    <row r="4" ht="12.75"/>
    <row r="5" spans="1:2" ht="12.75">
      <c r="A5" s="27" t="s">
        <v>15</v>
      </c>
      <c r="B5" s="22">
        <v>1</v>
      </c>
    </row>
    <row r="6" spans="1:2" ht="12.75">
      <c r="A6" s="27" t="s">
        <v>11</v>
      </c>
      <c r="B6" s="22">
        <v>2</v>
      </c>
    </row>
    <row r="7" spans="1:2" ht="12.75">
      <c r="A7" s="27" t="s">
        <v>13</v>
      </c>
      <c r="B7" s="22">
        <v>3</v>
      </c>
    </row>
    <row r="8" spans="1:2" ht="12.75">
      <c r="A8" s="27" t="s">
        <v>16</v>
      </c>
      <c r="B8" s="22">
        <v>4</v>
      </c>
    </row>
    <row r="9" spans="1:2" ht="12.75">
      <c r="A9" s="27" t="s">
        <v>5</v>
      </c>
      <c r="B9" s="22">
        <v>5</v>
      </c>
    </row>
    <row r="10" spans="1:4" ht="12.75">
      <c r="A10" s="27" t="s">
        <v>17</v>
      </c>
      <c r="B10" s="22">
        <v>6</v>
      </c>
      <c r="D10" s="28"/>
    </row>
    <row r="11" spans="1:4" ht="12.75">
      <c r="A11" s="27" t="s">
        <v>4</v>
      </c>
      <c r="B11" s="22">
        <v>7</v>
      </c>
      <c r="D11" s="29"/>
    </row>
    <row r="12" spans="1:4" ht="12.75">
      <c r="A12" s="27" t="s">
        <v>7</v>
      </c>
      <c r="B12" s="22">
        <v>8</v>
      </c>
      <c r="D12" s="29"/>
    </row>
    <row r="13" spans="1:4" ht="12.75">
      <c r="A13" s="27" t="s">
        <v>18</v>
      </c>
      <c r="B13" s="22">
        <v>9</v>
      </c>
      <c r="D13" s="29"/>
    </row>
    <row r="14" spans="1:5" ht="12.75">
      <c r="A14" s="27" t="s">
        <v>14</v>
      </c>
      <c r="B14" s="22">
        <v>10</v>
      </c>
      <c r="D14" s="29"/>
      <c r="E14" s="34"/>
    </row>
    <row r="15" spans="1:5" ht="12.75">
      <c r="A15" s="27" t="s">
        <v>12</v>
      </c>
      <c r="B15" s="22">
        <v>11</v>
      </c>
      <c r="D15" s="29"/>
      <c r="E15" s="35"/>
    </row>
    <row r="16" spans="1:5" ht="12.75">
      <c r="A16" s="27" t="s">
        <v>10</v>
      </c>
      <c r="B16" s="22">
        <v>12</v>
      </c>
      <c r="D16" s="29"/>
      <c r="E16" s="35"/>
    </row>
    <row r="17" spans="1:5" ht="12.75">
      <c r="A17" s="27" t="s">
        <v>9</v>
      </c>
      <c r="B17" s="22">
        <v>13</v>
      </c>
      <c r="D17" s="29"/>
      <c r="E17" s="35"/>
    </row>
    <row r="18" spans="1:5" ht="12.75">
      <c r="A18" s="27" t="s">
        <v>6</v>
      </c>
      <c r="B18" s="22">
        <v>14</v>
      </c>
      <c r="C18" s="31"/>
      <c r="D18" s="29"/>
      <c r="E18" s="35"/>
    </row>
    <row r="19" spans="1:5" ht="12.75">
      <c r="A19" s="27" t="s">
        <v>8</v>
      </c>
      <c r="B19" s="22">
        <v>15</v>
      </c>
      <c r="C19" s="32"/>
      <c r="D19" s="29"/>
      <c r="E19" s="35"/>
    </row>
    <row r="20" spans="3:5" ht="12.75">
      <c r="C20" s="32"/>
      <c r="D20" s="29"/>
      <c r="E20" s="35"/>
    </row>
    <row r="21" spans="3:5" ht="12.75">
      <c r="C21" s="33"/>
      <c r="D21" s="30"/>
      <c r="E21" s="36"/>
    </row>
    <row r="22" spans="3:5" ht="27.75" customHeight="1">
      <c r="C22" s="25">
        <f>IF(A3&lt;&gt;0,A3,"")</f>
      </c>
      <c r="D22" s="25">
        <f>IF(A1&lt;&gt;0,A1,"")</f>
      </c>
      <c r="E22" s="25">
        <f>IF(A2&lt;&gt;0,A2,"")</f>
      </c>
    </row>
  </sheetData>
  <printOptions/>
  <pageMargins left="0.75" right="0.75" top="1" bottom="1" header="0.5" footer="0.5"/>
  <pageSetup horizontalDpi="600" verticalDpi="600" orientation="portrait" paperSize="9" r:id="rId17"/>
  <legacyDrawing r:id="rId16"/>
  <oleObjects>
    <oleObject progId="MS_ClipArt_Gallery" shapeId="137060" r:id="rId1"/>
    <oleObject progId="MS_ClipArt_Gallery" shapeId="160269" r:id="rId2"/>
    <oleObject progId="MS_ClipArt_Gallery" shapeId="161420" r:id="rId3"/>
    <oleObject progId="MS_ClipArt_Gallery" shapeId="162963" r:id="rId4"/>
    <oleObject progId="MS_ClipArt_Gallery" shapeId="164223" r:id="rId5"/>
    <oleObject progId="MS_ClipArt_Gallery" shapeId="165150" r:id="rId6"/>
    <oleObject progId="MS_ClipArt_Gallery" shapeId="165862" r:id="rId7"/>
    <oleObject progId="MS_ClipArt_Gallery" shapeId="166468" r:id="rId8"/>
    <oleObject progId="MS_ClipArt_Gallery" shapeId="167368" r:id="rId9"/>
    <oleObject progId="MS_ClipArt_Gallery" shapeId="167900" r:id="rId10"/>
    <oleObject progId="MS_ClipArt_Gallery" shapeId="169362" r:id="rId11"/>
    <oleObject progId="MS_ClipArt_Gallery" shapeId="170625" r:id="rId12"/>
    <oleObject progId="MS_ClipArt_Gallery" shapeId="171272" r:id="rId13"/>
    <oleObject progId="MS_ClipArt_Gallery" shapeId="172168" r:id="rId14"/>
    <oleObject progId="MS_ClipArt_Gallery" shapeId="173506" r:id="rId1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Virnuls</dc:creator>
  <cp:keywords/>
  <dc:description/>
  <cp:lastModifiedBy>Andrew Virnuls</cp:lastModifiedBy>
  <dcterms:created xsi:type="dcterms:W3CDTF">2001-01-28T11:44:45Z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